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725D2AF5-25E0-4ACA-AE15-6CAA926BE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čenci" sheetId="4" r:id="rId1"/>
  </sheets>
  <definedNames>
    <definedName name="Razčlenjevalnik_Angleščina">#N/A</definedName>
    <definedName name="Razčlenjevalnik_Fizika">#N/A</definedName>
    <definedName name="Razčlenjevalnik_Letnik">#N/A</definedName>
    <definedName name="Razčlenjevalnik_Matematika1">#N/A</definedName>
    <definedName name="Razčlenjevalnik_Slovenščina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  <x14:slicerCache r:id="rId5"/>
        <x14:slicerCache r:id="rId6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4" l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D20" i="4"/>
  <c r="E20" i="4"/>
  <c r="F20" i="4"/>
  <c r="G20" i="4"/>
  <c r="H20" i="4"/>
</calcChain>
</file>

<file path=xl/sharedStrings.xml><?xml version="1.0" encoding="utf-8"?>
<sst xmlns="http://schemas.openxmlformats.org/spreadsheetml/2006/main" count="46" uniqueCount="46">
  <si>
    <t>Ime</t>
  </si>
  <si>
    <t>Priimek</t>
  </si>
  <si>
    <t>Matematika</t>
  </si>
  <si>
    <t>Slovenščina</t>
  </si>
  <si>
    <t>Angleščina</t>
  </si>
  <si>
    <t>Miha</t>
  </si>
  <si>
    <t>Luka</t>
  </si>
  <si>
    <t>Ema</t>
  </si>
  <si>
    <t>Marija</t>
  </si>
  <si>
    <t>Franci</t>
  </si>
  <si>
    <t>Ana</t>
  </si>
  <si>
    <t>Barbara</t>
  </si>
  <si>
    <t>Elena</t>
  </si>
  <si>
    <t>Nik</t>
  </si>
  <si>
    <t>Martin</t>
  </si>
  <si>
    <t>Ludvik</t>
  </si>
  <si>
    <t>Pavla</t>
  </si>
  <si>
    <t>Kristina</t>
  </si>
  <si>
    <t>Rozalija</t>
  </si>
  <si>
    <t>Alen</t>
  </si>
  <si>
    <t>Nuša</t>
  </si>
  <si>
    <t>Vera</t>
  </si>
  <si>
    <t>Stane</t>
  </si>
  <si>
    <t>Alešovec</t>
  </si>
  <si>
    <t>Belčič</t>
  </si>
  <si>
    <t>Babič</t>
  </si>
  <si>
    <t>Cek</t>
  </si>
  <si>
    <t>Dobrajc</t>
  </si>
  <si>
    <t>Ekar</t>
  </si>
  <si>
    <t>Favinc</t>
  </si>
  <si>
    <t>Šeruga</t>
  </si>
  <si>
    <t>Grabec</t>
  </si>
  <si>
    <t>Hilš</t>
  </si>
  <si>
    <t>Gorenjak</t>
  </si>
  <si>
    <t>Pavšek</t>
  </si>
  <si>
    <t>Vrtovec</t>
  </si>
  <si>
    <t>Zaletel</t>
  </si>
  <si>
    <t>Čare</t>
  </si>
  <si>
    <t>Smole</t>
  </si>
  <si>
    <t>Rojc</t>
  </si>
  <si>
    <t>Letnik</t>
  </si>
  <si>
    <t>Baks</t>
  </si>
  <si>
    <t>Fizika</t>
  </si>
  <si>
    <t>Vsota</t>
  </si>
  <si>
    <t>Zaljučna ocena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</si>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</sst>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5"/>
      <color theme="0"/>
      <name val="Segoe Fluent Icons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3" borderId="0" xfId="0" applyFill="1"/>
    <xf numFmtId="0" fontId="1" fillId="2" borderId="0" xfId="0" applyFont="1" applyFill="1"/>
  </cellXfs>
  <cellStyles count="1">
    <cellStyle name="Navadno" xfId="0" builtinId="0"/>
  </cellStyles>
  <dxfs count="10"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Segoe Fluent Icons"/>
        <family val="1"/>
        <scheme val="none"/>
      </font>
      <fill>
        <patternFill patternType="solid">
          <fgColor indexed="64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microsoft.com/office/2007/relationships/slicerCache" Target="slicerCaches/slicerCache2.xml"/><Relationship Id="rId7" Type="http://schemas.openxmlformats.org/officeDocument/2006/relationships/theme" Target="theme/theme1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microsoft.com/office/2007/relationships/slicerCache" Target="slicerCaches/slicerCache5.xml"/><Relationship Id="rId5" Type="http://schemas.microsoft.com/office/2007/relationships/slicerCache" Target="slicerCaches/slicerCache4.xml"/><Relationship Id="rId10" Type="http://schemas.openxmlformats.org/officeDocument/2006/relationships/calcChain" Target="calcChain.xml"/><Relationship Id="rId4" Type="http://schemas.microsoft.com/office/2007/relationships/slicerCache" Target="slicerCaches/slicerCache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219075</xdr:colOff>
      <xdr:row>0</xdr:row>
      <xdr:rowOff>104775</xdr:rowOff>
    </xdr:from>
    <xdr:to>
      <xdr:col>12</xdr:col>
      <xdr:colOff>219075</xdr:colOff>
      <xdr:row>13</xdr:row>
      <xdr:rowOff>85725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Letnik">
              <a:extLst>
                <a:ext uri="{FF2B5EF4-FFF2-40B4-BE49-F238E27FC236}">
                  <a16:creationId xmlns:a16="http://schemas.microsoft.com/office/drawing/2014/main" id="{CD344158-3342-13F0-8CE9-A0F1321DFD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etnik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44000" y="1047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Ta oblika predstavlja razčlenjevalnik tabele. Razčlenjevalniki tabele niso podprti v tej različici programa Excel.
Če je bila oblika spremenjena v starejši različici Excela ali pa je bil delovni zvezek shranjen v programu Excel 2007 ali starejšem, razčlenjevalnika ni mogoče uporabiti.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219075</xdr:colOff>
      <xdr:row>13</xdr:row>
      <xdr:rowOff>142875</xdr:rowOff>
    </xdr:from>
    <xdr:to>
      <xdr:col>12</xdr:col>
      <xdr:colOff>219075</xdr:colOff>
      <xdr:row>27</xdr:row>
      <xdr:rowOff>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Matematika 1">
              <a:extLst>
                <a:ext uri="{FF2B5EF4-FFF2-40B4-BE49-F238E27FC236}">
                  <a16:creationId xmlns:a16="http://schemas.microsoft.com/office/drawing/2014/main" id="{64CF3030-A1DD-97AA-155F-66125BB05F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matika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44000" y="26860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Ta oblika predstavlja razčlenjevalnik tabele. Razčlenjevalniki tabele niso podprti v tej različici programa Excel.
Če je bila oblika spremenjena v starejši različici Excela ali pa je bil delovni zvezek shranjen v programu Excel 2007 ali starejšem, razčlenjevalnika ni mogoče uporabiti.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600075</xdr:colOff>
      <xdr:row>13</xdr:row>
      <xdr:rowOff>152400</xdr:rowOff>
    </xdr:from>
    <xdr:to>
      <xdr:col>21</xdr:col>
      <xdr:colOff>600075</xdr:colOff>
      <xdr:row>27</xdr:row>
      <xdr:rowOff>9525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4" name="Slovenščina">
              <a:extLst>
                <a:ext uri="{FF2B5EF4-FFF2-40B4-BE49-F238E27FC236}">
                  <a16:creationId xmlns:a16="http://schemas.microsoft.com/office/drawing/2014/main" id="{C0439619-28E4-4EB5-E718-589A56BC54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lovenščin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011400" y="26955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Ta oblika predstavlja razčlenjevalnik tabele. Razčlenjevalniki tabele niso podprti v tej različici programa Excel.
Če je bila oblika spremenjena v starejši različici Excela ali pa je bil delovni zvezek shranjen v programu Excel 2007 ali starejšem, razčlenjevalnika ni mogoče uporabiti.</a:t>
              </a:r>
            </a:p>
          </xdr:txBody>
        </xdr:sp>
      </mc:Fallback>
    </mc:AlternateContent>
    <xdr:clientData/>
  </xdr:twoCellAnchor>
  <xdr:twoCellAnchor editAs="absolute">
    <xdr:from>
      <xdr:col>15</xdr:col>
      <xdr:colOff>457200</xdr:colOff>
      <xdr:row>13</xdr:row>
      <xdr:rowOff>142875</xdr:rowOff>
    </xdr:from>
    <xdr:to>
      <xdr:col>18</xdr:col>
      <xdr:colOff>457200</xdr:colOff>
      <xdr:row>27</xdr:row>
      <xdr:rowOff>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5" name="Angleščina">
              <a:extLst>
                <a:ext uri="{FF2B5EF4-FFF2-40B4-BE49-F238E27FC236}">
                  <a16:creationId xmlns:a16="http://schemas.microsoft.com/office/drawing/2014/main" id="{3E920894-24C3-0692-CC6A-1A43E545BD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gleščin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39725" y="26860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Ta oblika predstavlja razčlenjevalnik tabele. Razčlenjevalniki tabele niso podprti v tej različici programa Excel.
Če je bila oblika spremenjena v starejši različici Excela ali pa je bil delovni zvezek shranjen v programu Excel 2007 ali starejšem, razčlenjevalnika ni mogoče uporabiti.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333375</xdr:colOff>
      <xdr:row>13</xdr:row>
      <xdr:rowOff>142875</xdr:rowOff>
    </xdr:from>
    <xdr:to>
      <xdr:col>15</xdr:col>
      <xdr:colOff>333375</xdr:colOff>
      <xdr:row>27</xdr:row>
      <xdr:rowOff>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6" name="Fizika">
              <a:extLst>
                <a:ext uri="{FF2B5EF4-FFF2-40B4-BE49-F238E27FC236}">
                  <a16:creationId xmlns:a16="http://schemas.microsoft.com/office/drawing/2014/main" id="{6F30BADF-7430-C1C6-C490-41835EEEB1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zik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87100" y="26860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Ta oblika predstavlja razčlenjevalnik tabele. Razčlenjevalniki tabele niso podprti v tej različici programa Excel.
Če je bila oblika spremenjena v starejši različici Excela ali pa je bil delovni zvezek shranjen v programu Excel 2007 ali starejšem, razčlenjevalnika ni mogoče uporabiti.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azčlenjevalnik_Letnik" xr10:uid="{58E17C65-8AA6-47DC-9C24-7E2AD9861575}" sourceName="Letnik">
  <extLst>
    <x:ext xmlns:x15="http://schemas.microsoft.com/office/spreadsheetml/2010/11/main" uri="{2F2917AC-EB37-4324-AD4E-5DD8C200BD13}">
      <x15:tableSlicerCache tableId="2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azčlenjevalnik_Matematika1" xr10:uid="{1FD8605E-2647-46F9-BB26-134AB2F6F8E4}" sourceName="Matematika">
  <extLst>
    <x:ext xmlns:x15="http://schemas.microsoft.com/office/spreadsheetml/2010/11/main" uri="{2F2917AC-EB37-4324-AD4E-5DD8C200BD13}">
      <x15:tableSlicerCache tableId="2" column="4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azčlenjevalnik_Slovenščina" xr10:uid="{0C193698-210A-40E5-947A-8C35EB6D7D3B}" sourceName="Slovenščina">
  <extLst>
    <x:ext xmlns:x15="http://schemas.microsoft.com/office/spreadsheetml/2010/11/main" uri="{2F2917AC-EB37-4324-AD4E-5DD8C200BD13}">
      <x15:tableSlicerCache tableId="2" column="5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azčlenjevalnik_Angleščina" xr10:uid="{F9ED301B-4C1A-4023-AAD4-A7DD899E90FC}" sourceName="Angleščina">
  <extLst>
    <x:ext xmlns:x15="http://schemas.microsoft.com/office/spreadsheetml/2010/11/main" uri="{2F2917AC-EB37-4324-AD4E-5DD8C200BD13}">
      <x15:tableSlicerCache tableId="2" column="6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azčlenjevalnik_Fizika" xr10:uid="{A96EE28B-E227-4F3B-8CF3-255A53D9256A}" sourceName="Fizika">
  <extLst>
    <x:ext xmlns:x15="http://schemas.microsoft.com/office/spreadsheetml/2010/11/main" uri="{2F2917AC-EB37-4324-AD4E-5DD8C200BD13}">
      <x15:tableSlicerCache tableId="2" column="7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etnik" xr10:uid="{EFE4E749-8959-47E9-9AC4-EB289D0D980F}" cache="Razčlenjevalnik_Letnik" caption="Letnik" rowHeight="241300"/>
  <slicer name="Matematika 1" xr10:uid="{EA4E9DE1-725C-4FA3-852F-96AF67E7CB6B}" cache="Razčlenjevalnik_Matematika1" caption="Matematika" rowHeight="241300"/>
  <slicer name="Slovenščina" xr10:uid="{3BAAA6D7-F3F8-4AE8-87C1-5805EAFAF918}" cache="Razčlenjevalnik_Slovenščina" caption="Slovenščina" rowHeight="241300"/>
  <slicer name="Angleščina" xr10:uid="{3F9AAC85-BB1E-48DF-AF97-21EE43B1DAEB}" cache="Razčlenjevalnik_Angleščina" caption="Angleščina" rowHeight="241300"/>
  <slicer name="Fizika" xr10:uid="{866744B7-D0E9-495D-9EAC-AC67069D7A80}" cache="Razčlenjevalnik_Fizika" caption="Fizika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6E29EB-E56B-46D2-9B7C-C813AB2A4D39}" name="Tabela2" displayName="Tabela2" ref="B1:I20" totalsRowCount="1" headerRowDxfId="9">
  <autoFilter ref="B1:I19" xr:uid="{B66E29EB-E56B-46D2-9B7C-C813AB2A4D39}"/>
  <sortState xmlns:xlrd2="http://schemas.microsoft.com/office/spreadsheetml/2017/richdata2" ref="B2:G19">
    <sortCondition ref="D1:D19"/>
  </sortState>
  <tableColumns count="8">
    <tableColumn id="1" xr3:uid="{093E1E62-59DC-4F67-B804-55C53B93C9C7}" name="Ime" totalsRowLabel="Vsota" dataDxfId="8" totalsRowDxfId="7"/>
    <tableColumn id="2" xr3:uid="{E6A3F0FC-DAC5-4903-9B1D-BC655F26A0AC}" name="Priimek" dataDxfId="6" totalsRowDxfId="5"/>
    <tableColumn id="3" xr3:uid="{63333E72-73DB-4A80-B2AD-7095B5BF5AAD}" name="Letnik" totalsRowFunction="average" totalsRowDxfId="4"/>
    <tableColumn id="4" xr3:uid="{C10812C6-CE05-442E-8D83-408F493BF54C}" name="Matematika" totalsRowFunction="average" totalsRowDxfId="3"/>
    <tableColumn id="5" xr3:uid="{B76C0DB3-AB4F-4468-98F6-7EC6573FD663}" name="Slovenščina" totalsRowFunction="average" totalsRowDxfId="2"/>
    <tableColumn id="6" xr3:uid="{6C3EE903-6C6B-458A-9A92-A017733E774B}" name="Angleščina" totalsRowFunction="average" totalsRowDxfId="1"/>
    <tableColumn id="7" xr3:uid="{FDD03A41-A338-499B-9AA1-6E71B1F06E4D}" name="Fizika" totalsRowFunction="sum"/>
    <tableColumn id="8" xr3:uid="{80198680-62CA-4312-9C9D-784B85450900}" name="Zaljučna ocena" dataDxfId="0">
      <calculatedColumnFormula>AVERAGE(Tabela2[[#This Row],[Letnik]:[Fizika]])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0"/>
  <sheetViews>
    <sheetView tabSelected="1" workbookViewId="0">
      <selection activeCell="P10" sqref="P10"/>
    </sheetView>
  </sheetViews>
  <sheetFormatPr defaultRowHeight="15" x14ac:dyDescent="0.25"/>
  <cols>
    <col min="2" max="2" width="8.140625" customWidth="1"/>
    <col min="3" max="3" width="11.42578125" customWidth="1"/>
    <col min="4" max="4" width="10" customWidth="1"/>
    <col min="5" max="5" width="17" customWidth="1"/>
    <col min="6" max="6" width="19.7109375" customWidth="1"/>
    <col min="7" max="7" width="18.42578125" customWidth="1"/>
    <col min="8" max="8" width="16" bestFit="1" customWidth="1"/>
    <col min="9" max="9" width="24" bestFit="1" customWidth="1"/>
  </cols>
  <sheetData>
    <row r="1" spans="2:16" ht="20.25" x14ac:dyDescent="0.25">
      <c r="B1" s="3" t="s">
        <v>0</v>
      </c>
      <c r="C1" s="3" t="s">
        <v>1</v>
      </c>
      <c r="D1" s="3" t="s">
        <v>40</v>
      </c>
      <c r="E1" s="3" t="s">
        <v>2</v>
      </c>
      <c r="F1" s="3" t="s">
        <v>3</v>
      </c>
      <c r="G1" s="3" t="s">
        <v>4</v>
      </c>
      <c r="H1" s="3" t="s">
        <v>42</v>
      </c>
      <c r="I1" s="3" t="s">
        <v>44</v>
      </c>
    </row>
    <row r="2" spans="2:16" x14ac:dyDescent="0.25">
      <c r="B2" s="2" t="s">
        <v>7</v>
      </c>
      <c r="C2" s="2" t="s">
        <v>41</v>
      </c>
      <c r="D2">
        <v>1</v>
      </c>
      <c r="E2">
        <v>2</v>
      </c>
      <c r="F2">
        <v>3</v>
      </c>
      <c r="G2">
        <v>5</v>
      </c>
      <c r="H2">
        <v>2</v>
      </c>
      <c r="I2">
        <f>AVERAGE(Tabela2[[#This Row],[Letnik]:[Fizika]])</f>
        <v>2.6</v>
      </c>
    </row>
    <row r="3" spans="2:16" x14ac:dyDescent="0.25">
      <c r="B3" s="2" t="s">
        <v>9</v>
      </c>
      <c r="C3" s="2" t="s">
        <v>30</v>
      </c>
      <c r="D3">
        <v>1</v>
      </c>
      <c r="E3">
        <v>2</v>
      </c>
      <c r="F3">
        <v>3</v>
      </c>
      <c r="G3">
        <v>4</v>
      </c>
      <c r="H3">
        <v>3</v>
      </c>
      <c r="I3">
        <f>AVERAGE(Tabela2[[#This Row],[Letnik]:[Fizika]])</f>
        <v>2.6</v>
      </c>
    </row>
    <row r="4" spans="2:16" x14ac:dyDescent="0.25">
      <c r="B4" s="2" t="s">
        <v>14</v>
      </c>
      <c r="C4" s="2" t="s">
        <v>33</v>
      </c>
      <c r="D4">
        <v>1</v>
      </c>
      <c r="E4">
        <v>2</v>
      </c>
      <c r="F4">
        <v>3</v>
      </c>
      <c r="G4">
        <v>5</v>
      </c>
      <c r="H4">
        <v>5</v>
      </c>
      <c r="I4">
        <f>AVERAGE(Tabela2[[#This Row],[Letnik]:[Fizika]])</f>
        <v>3.2</v>
      </c>
    </row>
    <row r="5" spans="2:16" x14ac:dyDescent="0.25">
      <c r="B5" s="2" t="s">
        <v>22</v>
      </c>
      <c r="C5" s="2" t="s">
        <v>38</v>
      </c>
      <c r="D5">
        <v>1</v>
      </c>
      <c r="E5">
        <v>4</v>
      </c>
      <c r="F5">
        <v>3</v>
      </c>
      <c r="G5">
        <v>3</v>
      </c>
      <c r="H5">
        <v>3</v>
      </c>
      <c r="I5">
        <f>AVERAGE(Tabela2[[#This Row],[Letnik]:[Fizika]])</f>
        <v>2.8</v>
      </c>
    </row>
    <row r="6" spans="2:16" x14ac:dyDescent="0.25">
      <c r="B6" s="2" t="s">
        <v>5</v>
      </c>
      <c r="C6" s="2" t="s">
        <v>28</v>
      </c>
      <c r="D6">
        <v>2</v>
      </c>
      <c r="E6">
        <v>5</v>
      </c>
      <c r="F6">
        <v>4</v>
      </c>
      <c r="G6">
        <v>4</v>
      </c>
      <c r="H6">
        <v>2</v>
      </c>
      <c r="I6">
        <f>AVERAGE(Tabela2[[#This Row],[Letnik]:[Fizika]])</f>
        <v>3.4</v>
      </c>
    </row>
    <row r="7" spans="2:16" x14ac:dyDescent="0.25">
      <c r="B7" s="2" t="s">
        <v>8</v>
      </c>
      <c r="C7" s="2" t="s">
        <v>24</v>
      </c>
      <c r="D7">
        <v>2</v>
      </c>
      <c r="E7">
        <v>4</v>
      </c>
      <c r="F7">
        <v>5</v>
      </c>
      <c r="G7">
        <v>5</v>
      </c>
      <c r="H7">
        <v>5</v>
      </c>
      <c r="I7">
        <f>AVERAGE(Tabela2[[#This Row],[Letnik]:[Fizika]])</f>
        <v>4.2</v>
      </c>
    </row>
    <row r="8" spans="2:16" x14ac:dyDescent="0.25">
      <c r="B8" s="2" t="s">
        <v>13</v>
      </c>
      <c r="C8" s="2" t="s">
        <v>31</v>
      </c>
      <c r="D8">
        <v>2</v>
      </c>
      <c r="E8">
        <v>4</v>
      </c>
      <c r="F8">
        <v>2</v>
      </c>
      <c r="G8">
        <v>3</v>
      </c>
      <c r="H8">
        <v>2</v>
      </c>
      <c r="I8">
        <f>AVERAGE(Tabela2[[#This Row],[Letnik]:[Fizika]])</f>
        <v>2.6</v>
      </c>
    </row>
    <row r="9" spans="2:16" x14ac:dyDescent="0.25">
      <c r="B9" s="2" t="s">
        <v>16</v>
      </c>
      <c r="C9" s="2" t="s">
        <v>26</v>
      </c>
      <c r="D9">
        <v>2</v>
      </c>
      <c r="E9">
        <v>4</v>
      </c>
      <c r="F9">
        <v>4</v>
      </c>
      <c r="G9">
        <v>4</v>
      </c>
      <c r="H9">
        <v>1</v>
      </c>
      <c r="I9">
        <f>AVERAGE(Tabela2[[#This Row],[Letnik]:[Fizika]])</f>
        <v>3</v>
      </c>
    </row>
    <row r="10" spans="2:16" x14ac:dyDescent="0.25">
      <c r="B10" s="2" t="s">
        <v>18</v>
      </c>
      <c r="C10" s="2" t="s">
        <v>35</v>
      </c>
      <c r="D10">
        <v>2</v>
      </c>
      <c r="E10">
        <v>3</v>
      </c>
      <c r="F10">
        <v>5</v>
      </c>
      <c r="G10">
        <v>1</v>
      </c>
      <c r="H10">
        <v>3</v>
      </c>
      <c r="I10">
        <f>AVERAGE(Tabela2[[#This Row],[Letnik]:[Fizika]])</f>
        <v>2.8</v>
      </c>
      <c r="P10" t="s">
        <v>45</v>
      </c>
    </row>
    <row r="11" spans="2:16" x14ac:dyDescent="0.25">
      <c r="B11" s="2" t="s">
        <v>11</v>
      </c>
      <c r="C11" s="2" t="s">
        <v>34</v>
      </c>
      <c r="D11">
        <v>3</v>
      </c>
      <c r="E11">
        <v>3</v>
      </c>
      <c r="F11">
        <v>4</v>
      </c>
      <c r="G11">
        <v>5</v>
      </c>
      <c r="H11">
        <v>1</v>
      </c>
      <c r="I11">
        <f>AVERAGE(Tabela2[[#This Row],[Letnik]:[Fizika]])</f>
        <v>3.2</v>
      </c>
    </row>
    <row r="12" spans="2:16" x14ac:dyDescent="0.25">
      <c r="B12" s="2" t="s">
        <v>15</v>
      </c>
      <c r="C12" s="2" t="s">
        <v>32</v>
      </c>
      <c r="D12">
        <v>3</v>
      </c>
      <c r="E12">
        <v>3</v>
      </c>
      <c r="F12">
        <v>2</v>
      </c>
      <c r="G12">
        <v>2</v>
      </c>
      <c r="H12">
        <v>4</v>
      </c>
      <c r="I12">
        <f>AVERAGE(Tabela2[[#This Row],[Letnik]:[Fizika]])</f>
        <v>2.8</v>
      </c>
    </row>
    <row r="13" spans="2:16" x14ac:dyDescent="0.25">
      <c r="B13" s="2" t="s">
        <v>20</v>
      </c>
      <c r="C13" s="2" t="s">
        <v>36</v>
      </c>
      <c r="D13">
        <v>3</v>
      </c>
      <c r="E13">
        <v>3</v>
      </c>
      <c r="F13">
        <v>3</v>
      </c>
      <c r="G13">
        <v>4</v>
      </c>
      <c r="H13">
        <v>1</v>
      </c>
      <c r="I13">
        <f>AVERAGE(Tabela2[[#This Row],[Letnik]:[Fizika]])</f>
        <v>2.8</v>
      </c>
    </row>
    <row r="14" spans="2:16" x14ac:dyDescent="0.25">
      <c r="B14" s="2" t="s">
        <v>21</v>
      </c>
      <c r="C14" s="2" t="s">
        <v>39</v>
      </c>
      <c r="D14">
        <v>3</v>
      </c>
      <c r="E14">
        <v>2</v>
      </c>
      <c r="F14">
        <v>4</v>
      </c>
      <c r="G14">
        <v>3</v>
      </c>
      <c r="H14">
        <v>2</v>
      </c>
      <c r="I14">
        <f>AVERAGE(Tabela2[[#This Row],[Letnik]:[Fizika]])</f>
        <v>2.8</v>
      </c>
    </row>
    <row r="15" spans="2:16" x14ac:dyDescent="0.25">
      <c r="B15" s="2" t="s">
        <v>6</v>
      </c>
      <c r="C15" s="2" t="s">
        <v>29</v>
      </c>
      <c r="D15">
        <v>4</v>
      </c>
      <c r="E15">
        <v>3</v>
      </c>
      <c r="F15">
        <v>4</v>
      </c>
      <c r="G15">
        <v>2</v>
      </c>
      <c r="H15">
        <v>2</v>
      </c>
      <c r="I15">
        <f>AVERAGE(Tabela2[[#This Row],[Letnik]:[Fizika]])</f>
        <v>3</v>
      </c>
    </row>
    <row r="16" spans="2:16" x14ac:dyDescent="0.25">
      <c r="B16" s="2" t="s">
        <v>10</v>
      </c>
      <c r="C16" s="2" t="s">
        <v>25</v>
      </c>
      <c r="D16">
        <v>4</v>
      </c>
      <c r="E16">
        <v>4</v>
      </c>
      <c r="F16">
        <v>5</v>
      </c>
      <c r="G16">
        <v>3</v>
      </c>
      <c r="H16">
        <v>1</v>
      </c>
      <c r="I16">
        <f>AVERAGE(Tabela2[[#This Row],[Letnik]:[Fizika]])</f>
        <v>3.4</v>
      </c>
    </row>
    <row r="17" spans="2:9" x14ac:dyDescent="0.25">
      <c r="B17" s="2" t="s">
        <v>12</v>
      </c>
      <c r="C17" s="2" t="s">
        <v>23</v>
      </c>
      <c r="D17">
        <v>4</v>
      </c>
      <c r="E17">
        <v>5</v>
      </c>
      <c r="F17">
        <v>3</v>
      </c>
      <c r="G17">
        <v>4</v>
      </c>
      <c r="H17">
        <v>3</v>
      </c>
      <c r="I17">
        <f>AVERAGE(Tabela2[[#This Row],[Letnik]:[Fizika]])</f>
        <v>3.8</v>
      </c>
    </row>
    <row r="18" spans="2:9" x14ac:dyDescent="0.25">
      <c r="B18" s="2" t="s">
        <v>17</v>
      </c>
      <c r="C18" s="2" t="s">
        <v>27</v>
      </c>
      <c r="D18">
        <v>4</v>
      </c>
      <c r="E18">
        <v>2</v>
      </c>
      <c r="F18">
        <v>4</v>
      </c>
      <c r="G18">
        <v>5</v>
      </c>
      <c r="H18">
        <v>4</v>
      </c>
      <c r="I18">
        <f>AVERAGE(Tabela2[[#This Row],[Letnik]:[Fizika]])</f>
        <v>3.8</v>
      </c>
    </row>
    <row r="19" spans="2:9" x14ac:dyDescent="0.25">
      <c r="B19" s="2" t="s">
        <v>19</v>
      </c>
      <c r="C19" s="2" t="s">
        <v>37</v>
      </c>
      <c r="D19">
        <v>4</v>
      </c>
      <c r="E19">
        <v>3</v>
      </c>
      <c r="F19">
        <v>5</v>
      </c>
      <c r="G19">
        <v>5</v>
      </c>
      <c r="H19">
        <v>5</v>
      </c>
      <c r="I19">
        <f>AVERAGE(Tabela2[[#This Row],[Letnik]:[Fizika]])</f>
        <v>4.4000000000000004</v>
      </c>
    </row>
    <row r="20" spans="2:9" x14ac:dyDescent="0.25">
      <c r="B20" s="2" t="s">
        <v>43</v>
      </c>
      <c r="C20" s="2"/>
      <c r="D20" s="1">
        <f>SUBTOTAL(101,Tabela2[Letnik])</f>
        <v>2.5555555555555554</v>
      </c>
      <c r="E20" s="1">
        <f>SUBTOTAL(101,Tabela2[Matematika])</f>
        <v>3.2222222222222223</v>
      </c>
      <c r="F20" s="1">
        <f>SUBTOTAL(101,Tabela2[Slovenščina])</f>
        <v>3.6666666666666665</v>
      </c>
      <c r="G20" s="1">
        <f>SUBTOTAL(101,Tabela2[Angleščina])</f>
        <v>3.7222222222222223</v>
      </c>
      <c r="H20">
        <f>SUBTOTAL(109,Tabela2[Fizika])</f>
        <v>49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Učenci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2026-05-28T16:29:08Z</dcterms:modified>
</cp:coreProperties>
</file>