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ustin\Downloads\"/>
    </mc:Choice>
  </mc:AlternateContent>
  <xr:revisionPtr revIDLastSave="0" documentId="13_ncr:1_{BB46B587-B7A8-4556-8B9A-59B52C42E4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ovnik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P29" i="1"/>
  <c r="N29" i="1"/>
  <c r="N28" i="1"/>
  <c r="O28" i="1"/>
  <c r="P28" i="1"/>
  <c r="P17" i="1"/>
  <c r="P18" i="1"/>
  <c r="P19" i="1"/>
  <c r="P20" i="1"/>
  <c r="P21" i="1"/>
  <c r="P22" i="1"/>
  <c r="P23" i="1"/>
  <c r="P24" i="1"/>
  <c r="P25" i="1"/>
  <c r="P26" i="1"/>
  <c r="P27" i="1"/>
  <c r="P16" i="1"/>
  <c r="O17" i="1"/>
  <c r="O18" i="1"/>
  <c r="O19" i="1"/>
  <c r="O20" i="1"/>
  <c r="O21" i="1"/>
  <c r="O22" i="1"/>
  <c r="O23" i="1"/>
  <c r="O24" i="1"/>
  <c r="O25" i="1"/>
  <c r="O26" i="1"/>
  <c r="O27" i="1"/>
  <c r="O16" i="1"/>
  <c r="N17" i="1"/>
  <c r="N18" i="1"/>
  <c r="N19" i="1"/>
  <c r="N20" i="1"/>
  <c r="N21" i="1"/>
  <c r="N22" i="1"/>
  <c r="N23" i="1"/>
  <c r="N24" i="1"/>
  <c r="N25" i="1"/>
  <c r="N26" i="1"/>
  <c r="N27" i="1"/>
  <c r="N16" i="1"/>
  <c r="H28" i="1"/>
  <c r="H17" i="1"/>
  <c r="H18" i="1"/>
  <c r="H19" i="1"/>
  <c r="H20" i="1"/>
  <c r="H21" i="1"/>
  <c r="H22" i="1"/>
  <c r="H23" i="1"/>
  <c r="H24" i="1"/>
  <c r="H25" i="1"/>
  <c r="H26" i="1"/>
  <c r="H27" i="1"/>
  <c r="H16" i="1"/>
  <c r="G28" i="1"/>
  <c r="G17" i="1"/>
  <c r="G18" i="1"/>
  <c r="G19" i="1"/>
  <c r="G20" i="1"/>
  <c r="G21" i="1"/>
  <c r="G22" i="1"/>
  <c r="G23" i="1"/>
  <c r="G24" i="1"/>
  <c r="G25" i="1"/>
  <c r="G26" i="1"/>
  <c r="G27" i="1"/>
  <c r="G16" i="1"/>
  <c r="E31" i="1"/>
  <c r="F31" i="1"/>
  <c r="D31" i="1"/>
  <c r="E30" i="1"/>
  <c r="F30" i="1"/>
  <c r="D30" i="1"/>
  <c r="E29" i="1"/>
  <c r="F29" i="1"/>
  <c r="D29" i="1"/>
  <c r="F28" i="1"/>
  <c r="E28" i="1"/>
  <c r="D28" i="1"/>
  <c r="F17" i="1"/>
  <c r="F18" i="1"/>
  <c r="F19" i="1"/>
  <c r="F20" i="1"/>
  <c r="F21" i="1"/>
  <c r="F22" i="1"/>
  <c r="F23" i="1"/>
  <c r="F24" i="1"/>
  <c r="F25" i="1"/>
  <c r="F26" i="1"/>
  <c r="F27" i="1"/>
  <c r="F16" i="1"/>
</calcChain>
</file>

<file path=xl/sharedStrings.xml><?xml version="1.0" encoding="utf-8"?>
<sst xmlns="http://schemas.openxmlformats.org/spreadsheetml/2006/main" count="33" uniqueCount="30">
  <si>
    <t>delovniki</t>
  </si>
  <si>
    <t>prazniki</t>
  </si>
  <si>
    <t>skupaj</t>
  </si>
  <si>
    <t>št. ur na mesec</t>
  </si>
  <si>
    <t>januar</t>
  </si>
  <si>
    <t>SKUPAJ</t>
  </si>
  <si>
    <t>urni delavnik</t>
  </si>
  <si>
    <t>malica</t>
  </si>
  <si>
    <t>mesec</t>
  </si>
  <si>
    <t>Povprečje</t>
  </si>
  <si>
    <t>Najmanj</t>
  </si>
  <si>
    <t>Največ</t>
  </si>
  <si>
    <t>dnevi</t>
  </si>
  <si>
    <t>delež</t>
  </si>
  <si>
    <t>Novak</t>
  </si>
  <si>
    <t>Medved</t>
  </si>
  <si>
    <t>Kmet</t>
  </si>
  <si>
    <t>odsotnost</t>
  </si>
  <si>
    <t>prejemek za malico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</si>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</sst>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2" xfId="0" applyFill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10" fontId="0" fillId="0" borderId="0" xfId="0" applyNumberFormat="1"/>
    <xf numFmtId="10" fontId="0" fillId="0" borderId="5" xfId="1" applyNumberFormat="1" applyFont="1" applyBorder="1"/>
    <xf numFmtId="10" fontId="0" fillId="0" borderId="7" xfId="1" applyNumberFormat="1" applyFont="1" applyBorder="1"/>
    <xf numFmtId="10" fontId="0" fillId="0" borderId="10" xfId="1" applyNumberFormat="1" applyFont="1" applyBorder="1"/>
    <xf numFmtId="0" fontId="3" fillId="0" borderId="0" xfId="0" applyFont="1"/>
    <xf numFmtId="10" fontId="3" fillId="0" borderId="0" xfId="0" applyNumberFormat="1" applyFont="1"/>
    <xf numFmtId="0" fontId="1" fillId="3" borderId="2" xfId="0" applyFont="1" applyFill="1" applyBorder="1" applyAlignment="1">
      <alignment horizontal="center" textRotation="90"/>
    </xf>
    <xf numFmtId="164" fontId="0" fillId="0" borderId="0" xfId="0" applyNumberFormat="1"/>
    <xf numFmtId="0" fontId="0" fillId="6" borderId="1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2" borderId="1" xfId="0" applyFill="1" applyBorder="1"/>
    <xf numFmtId="0" fontId="4" fillId="7" borderId="1" xfId="0" applyFont="1" applyFill="1" applyBorder="1"/>
    <xf numFmtId="164" fontId="3" fillId="0" borderId="0" xfId="0" applyNumberFormat="1" applyFont="1"/>
    <xf numFmtId="0" fontId="0" fillId="4" borderId="0" xfId="0" applyFill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</cellXfs>
  <cellStyles count="2">
    <cellStyle name="Navadno" xfId="0" builtinId="0"/>
    <cellStyle name="Odstotek" xfId="1" builtinId="5"/>
  </cellStyles>
  <dxfs count="7">
    <dxf>
      <font>
        <color rgb="FFFF0000"/>
      </font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"/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P31"/>
  <sheetViews>
    <sheetView tabSelected="1" zoomScaleNormal="100" workbookViewId="0">
      <selection activeCell="C12" sqref="C12"/>
    </sheetView>
  </sheetViews>
  <sheetFormatPr defaultRowHeight="15" x14ac:dyDescent="0.25"/>
  <cols>
    <col min="3" max="3" width="10.7109375" bestFit="1" customWidth="1"/>
    <col min="4" max="4" width="9.28515625" bestFit="1" customWidth="1"/>
    <col min="6" max="6" width="6.7109375" bestFit="1" customWidth="1"/>
    <col min="7" max="7" width="14.28515625" bestFit="1" customWidth="1"/>
  </cols>
  <sheetData>
    <row r="12" spans="2:16" x14ac:dyDescent="0.25">
      <c r="O12" t="s">
        <v>7</v>
      </c>
      <c r="P12">
        <v>6.13</v>
      </c>
    </row>
    <row r="13" spans="2:16" x14ac:dyDescent="0.25">
      <c r="G13">
        <v>8</v>
      </c>
      <c r="H13" t="s">
        <v>6</v>
      </c>
    </row>
    <row r="14" spans="2:16" x14ac:dyDescent="0.25">
      <c r="D14" s="24" t="s">
        <v>12</v>
      </c>
      <c r="E14" s="24"/>
      <c r="K14" s="25" t="s">
        <v>17</v>
      </c>
      <c r="L14" s="26"/>
      <c r="M14" s="27"/>
      <c r="N14" t="s">
        <v>18</v>
      </c>
    </row>
    <row r="15" spans="2:16" ht="31.5" thickBot="1" x14ac:dyDescent="0.3">
      <c r="C15" s="3" t="s">
        <v>8</v>
      </c>
      <c r="D15" s="3" t="s">
        <v>0</v>
      </c>
      <c r="E15" s="3" t="s">
        <v>1</v>
      </c>
      <c r="F15" s="3" t="s">
        <v>2</v>
      </c>
      <c r="G15" s="3" t="s">
        <v>3</v>
      </c>
      <c r="H15" s="16" t="s">
        <v>13</v>
      </c>
      <c r="K15" s="18" t="s">
        <v>16</v>
      </c>
      <c r="L15" s="18" t="s">
        <v>14</v>
      </c>
      <c r="M15" s="20" t="s">
        <v>15</v>
      </c>
      <c r="N15" s="21" t="s">
        <v>16</v>
      </c>
      <c r="O15" s="2" t="s">
        <v>14</v>
      </c>
      <c r="P15" s="22" t="s">
        <v>15</v>
      </c>
    </row>
    <row r="16" spans="2:16" x14ac:dyDescent="0.25">
      <c r="B16" s="9">
        <v>1</v>
      </c>
      <c r="C16" s="4" t="s">
        <v>4</v>
      </c>
      <c r="D16" s="5">
        <v>22</v>
      </c>
      <c r="E16" s="5">
        <v>1</v>
      </c>
      <c r="F16" s="5">
        <f>SUM(D16:E16)</f>
        <v>23</v>
      </c>
      <c r="G16" s="5">
        <f>F16*8</f>
        <v>184</v>
      </c>
      <c r="H16" s="11">
        <f>G16/$G$28</f>
        <v>8.8122605363984668E-2</v>
      </c>
      <c r="K16" s="19">
        <v>3</v>
      </c>
      <c r="L16" s="19">
        <v>0</v>
      </c>
      <c r="M16" s="19">
        <v>0</v>
      </c>
      <c r="N16" s="1">
        <f>(D16-K16)*$P$12</f>
        <v>116.47</v>
      </c>
      <c r="O16" s="1">
        <f>(D16-L16)*$P$12</f>
        <v>134.85999999999999</v>
      </c>
      <c r="P16" s="1">
        <f>(D16-M16)*$P$12</f>
        <v>134.85999999999999</v>
      </c>
    </row>
    <row r="17" spans="2:16" x14ac:dyDescent="0.25">
      <c r="B17" s="9">
        <v>2</v>
      </c>
      <c r="C17" s="6" t="s">
        <v>19</v>
      </c>
      <c r="D17" s="1">
        <v>20</v>
      </c>
      <c r="E17" s="1">
        <v>0</v>
      </c>
      <c r="F17" s="1">
        <f t="shared" ref="F17:F27" si="0">SUM(D17:E17)</f>
        <v>20</v>
      </c>
      <c r="G17" s="1">
        <f t="shared" ref="G17:G27" si="1">F17*8</f>
        <v>160</v>
      </c>
      <c r="H17" s="12">
        <f t="shared" ref="H17:H27" si="2">G17/$G$28</f>
        <v>7.662835249042145E-2</v>
      </c>
      <c r="K17" s="19">
        <v>0</v>
      </c>
      <c r="L17" s="19">
        <v>0</v>
      </c>
      <c r="M17" s="19">
        <v>0</v>
      </c>
      <c r="N17" s="1">
        <f t="shared" ref="N17:N27" si="3">(D17-K17)*$P$12</f>
        <v>122.6</v>
      </c>
      <c r="O17" s="1">
        <f t="shared" ref="O17:O27" si="4">(D17-L17)*$P$12</f>
        <v>122.6</v>
      </c>
      <c r="P17" s="1">
        <f t="shared" ref="P17:P27" si="5">(D17-M17)*$P$12</f>
        <v>122.6</v>
      </c>
    </row>
    <row r="18" spans="2:16" x14ac:dyDescent="0.25">
      <c r="B18" s="9">
        <v>3</v>
      </c>
      <c r="C18" s="6" t="s">
        <v>20</v>
      </c>
      <c r="D18" s="1">
        <v>21</v>
      </c>
      <c r="E18" s="1">
        <v>0</v>
      </c>
      <c r="F18" s="1">
        <f t="shared" si="0"/>
        <v>21</v>
      </c>
      <c r="G18" s="1">
        <f t="shared" si="1"/>
        <v>168</v>
      </c>
      <c r="H18" s="12">
        <f t="shared" si="2"/>
        <v>8.0459770114942528E-2</v>
      </c>
      <c r="K18" s="19">
        <v>0</v>
      </c>
      <c r="L18" s="19">
        <v>0</v>
      </c>
      <c r="M18" s="19">
        <v>1</v>
      </c>
      <c r="N18" s="1">
        <f t="shared" si="3"/>
        <v>128.72999999999999</v>
      </c>
      <c r="O18" s="1">
        <f t="shared" si="4"/>
        <v>128.72999999999999</v>
      </c>
      <c r="P18" s="1">
        <f t="shared" si="5"/>
        <v>122.6</v>
      </c>
    </row>
    <row r="19" spans="2:16" x14ac:dyDescent="0.25">
      <c r="B19" s="9">
        <v>4</v>
      </c>
      <c r="C19" s="6" t="s">
        <v>21</v>
      </c>
      <c r="D19" s="1">
        <v>21</v>
      </c>
      <c r="E19" s="1">
        <v>1</v>
      </c>
      <c r="F19" s="1">
        <f t="shared" si="0"/>
        <v>22</v>
      </c>
      <c r="G19" s="1">
        <f t="shared" si="1"/>
        <v>176</v>
      </c>
      <c r="H19" s="12">
        <f t="shared" si="2"/>
        <v>8.4291187739463605E-2</v>
      </c>
      <c r="K19" s="19">
        <v>0</v>
      </c>
      <c r="L19" s="19">
        <v>0</v>
      </c>
      <c r="M19" s="19">
        <v>1</v>
      </c>
      <c r="N19" s="1">
        <f t="shared" si="3"/>
        <v>128.72999999999999</v>
      </c>
      <c r="O19" s="1">
        <f t="shared" si="4"/>
        <v>128.72999999999999</v>
      </c>
      <c r="P19" s="1">
        <f t="shared" si="5"/>
        <v>122.6</v>
      </c>
    </row>
    <row r="20" spans="2:16" x14ac:dyDescent="0.25">
      <c r="B20" s="9">
        <v>5</v>
      </c>
      <c r="C20" s="6" t="s">
        <v>22</v>
      </c>
      <c r="D20" s="1">
        <v>20</v>
      </c>
      <c r="E20" s="1">
        <v>2</v>
      </c>
      <c r="F20" s="1">
        <f t="shared" si="0"/>
        <v>22</v>
      </c>
      <c r="G20" s="1">
        <f t="shared" si="1"/>
        <v>176</v>
      </c>
      <c r="H20" s="12">
        <f t="shared" si="2"/>
        <v>8.4291187739463605E-2</v>
      </c>
      <c r="K20" s="19">
        <v>4</v>
      </c>
      <c r="L20" s="19">
        <v>0</v>
      </c>
      <c r="M20" s="19">
        <v>2</v>
      </c>
      <c r="N20" s="1">
        <f t="shared" si="3"/>
        <v>98.08</v>
      </c>
      <c r="O20" s="1">
        <f t="shared" si="4"/>
        <v>122.6</v>
      </c>
      <c r="P20" s="1">
        <f t="shared" si="5"/>
        <v>110.34</v>
      </c>
    </row>
    <row r="21" spans="2:16" x14ac:dyDescent="0.25">
      <c r="B21" s="9">
        <v>6</v>
      </c>
      <c r="C21" s="6" t="s">
        <v>23</v>
      </c>
      <c r="D21" s="1">
        <v>20</v>
      </c>
      <c r="E21" s="1">
        <v>1</v>
      </c>
      <c r="F21" s="1">
        <f t="shared" si="0"/>
        <v>21</v>
      </c>
      <c r="G21" s="1">
        <f t="shared" si="1"/>
        <v>168</v>
      </c>
      <c r="H21" s="12">
        <f t="shared" si="2"/>
        <v>8.0459770114942528E-2</v>
      </c>
      <c r="K21" s="19">
        <v>1</v>
      </c>
      <c r="L21" s="19">
        <v>6</v>
      </c>
      <c r="M21" s="19">
        <v>0</v>
      </c>
      <c r="N21" s="1">
        <f t="shared" si="3"/>
        <v>116.47</v>
      </c>
      <c r="O21" s="1">
        <f t="shared" si="4"/>
        <v>85.82</v>
      </c>
      <c r="P21" s="1">
        <f t="shared" si="5"/>
        <v>122.6</v>
      </c>
    </row>
    <row r="22" spans="2:16" x14ac:dyDescent="0.25">
      <c r="B22" s="9">
        <v>7</v>
      </c>
      <c r="C22" s="6" t="s">
        <v>24</v>
      </c>
      <c r="D22" s="1">
        <v>23</v>
      </c>
      <c r="E22" s="1">
        <v>0</v>
      </c>
      <c r="F22" s="1">
        <f t="shared" si="0"/>
        <v>23</v>
      </c>
      <c r="G22" s="1">
        <f t="shared" si="1"/>
        <v>184</v>
      </c>
      <c r="H22" s="12">
        <f t="shared" si="2"/>
        <v>8.8122605363984668E-2</v>
      </c>
      <c r="K22" s="19">
        <v>10</v>
      </c>
      <c r="L22" s="19">
        <v>15</v>
      </c>
      <c r="M22" s="19">
        <v>5</v>
      </c>
      <c r="N22" s="1">
        <f t="shared" si="3"/>
        <v>79.69</v>
      </c>
      <c r="O22" s="1">
        <f t="shared" si="4"/>
        <v>49.04</v>
      </c>
      <c r="P22" s="1">
        <f t="shared" si="5"/>
        <v>110.34</v>
      </c>
    </row>
    <row r="23" spans="2:16" x14ac:dyDescent="0.25">
      <c r="B23" s="9">
        <v>8</v>
      </c>
      <c r="C23" s="6" t="s">
        <v>25</v>
      </c>
      <c r="D23" s="1">
        <v>20</v>
      </c>
      <c r="E23" s="1">
        <v>1</v>
      </c>
      <c r="F23" s="1">
        <f t="shared" si="0"/>
        <v>21</v>
      </c>
      <c r="G23" s="1">
        <f t="shared" si="1"/>
        <v>168</v>
      </c>
      <c r="H23" s="12">
        <f t="shared" si="2"/>
        <v>8.0459770114942528E-2</v>
      </c>
      <c r="K23" s="19">
        <v>6</v>
      </c>
      <c r="L23" s="19">
        <v>1</v>
      </c>
      <c r="M23" s="19">
        <v>8</v>
      </c>
      <c r="N23" s="1">
        <f t="shared" si="3"/>
        <v>85.82</v>
      </c>
      <c r="O23" s="1">
        <f t="shared" si="4"/>
        <v>116.47</v>
      </c>
      <c r="P23" s="1">
        <f t="shared" si="5"/>
        <v>73.56</v>
      </c>
    </row>
    <row r="24" spans="2:16" x14ac:dyDescent="0.25">
      <c r="B24" s="9">
        <v>9</v>
      </c>
      <c r="C24" s="6" t="s">
        <v>26</v>
      </c>
      <c r="D24" s="1">
        <v>22</v>
      </c>
      <c r="E24" s="1">
        <v>0</v>
      </c>
      <c r="F24" s="1">
        <f t="shared" si="0"/>
        <v>22</v>
      </c>
      <c r="G24" s="1">
        <f t="shared" si="1"/>
        <v>176</v>
      </c>
      <c r="H24" s="12">
        <f t="shared" si="2"/>
        <v>8.4291187739463605E-2</v>
      </c>
      <c r="K24" s="19">
        <v>0</v>
      </c>
      <c r="L24" s="19">
        <v>0</v>
      </c>
      <c r="M24" s="19">
        <v>4</v>
      </c>
      <c r="N24" s="1">
        <f t="shared" si="3"/>
        <v>134.85999999999999</v>
      </c>
      <c r="O24" s="1">
        <f t="shared" si="4"/>
        <v>134.85999999999999</v>
      </c>
      <c r="P24" s="1">
        <f t="shared" si="5"/>
        <v>110.34</v>
      </c>
    </row>
    <row r="25" spans="2:16" x14ac:dyDescent="0.25">
      <c r="B25" s="9">
        <v>10</v>
      </c>
      <c r="C25" s="6" t="s">
        <v>27</v>
      </c>
      <c r="D25" s="1">
        <v>22</v>
      </c>
      <c r="E25" s="1">
        <v>1</v>
      </c>
      <c r="F25" s="1">
        <f t="shared" si="0"/>
        <v>23</v>
      </c>
      <c r="G25" s="1">
        <f t="shared" si="1"/>
        <v>184</v>
      </c>
      <c r="H25" s="12">
        <f t="shared" si="2"/>
        <v>8.8122605363984668E-2</v>
      </c>
      <c r="I25" s="10"/>
      <c r="K25" s="19">
        <v>2</v>
      </c>
      <c r="L25" s="19">
        <v>0</v>
      </c>
      <c r="M25" s="19">
        <v>1</v>
      </c>
      <c r="N25" s="1">
        <f t="shared" si="3"/>
        <v>122.6</v>
      </c>
      <c r="O25" s="1">
        <f t="shared" si="4"/>
        <v>134.85999999999999</v>
      </c>
      <c r="P25" s="1">
        <f t="shared" si="5"/>
        <v>128.72999999999999</v>
      </c>
    </row>
    <row r="26" spans="2:16" x14ac:dyDescent="0.25">
      <c r="B26" s="9">
        <v>11</v>
      </c>
      <c r="C26" s="6" t="s">
        <v>28</v>
      </c>
      <c r="D26" s="1">
        <v>20</v>
      </c>
      <c r="E26" s="1">
        <v>0</v>
      </c>
      <c r="F26" s="1">
        <f t="shared" si="0"/>
        <v>20</v>
      </c>
      <c r="G26" s="1">
        <f t="shared" si="1"/>
        <v>160</v>
      </c>
      <c r="H26" s="12">
        <f t="shared" si="2"/>
        <v>7.662835249042145E-2</v>
      </c>
      <c r="K26" s="19">
        <v>1</v>
      </c>
      <c r="L26" s="19">
        <v>4</v>
      </c>
      <c r="M26" s="19">
        <v>0</v>
      </c>
      <c r="N26" s="1">
        <f t="shared" si="3"/>
        <v>116.47</v>
      </c>
      <c r="O26" s="1">
        <f t="shared" si="4"/>
        <v>98.08</v>
      </c>
      <c r="P26" s="1">
        <f t="shared" si="5"/>
        <v>122.6</v>
      </c>
    </row>
    <row r="27" spans="2:16" ht="15.75" thickBot="1" x14ac:dyDescent="0.3">
      <c r="B27" s="9">
        <v>12</v>
      </c>
      <c r="C27" s="7" t="s">
        <v>29</v>
      </c>
      <c r="D27" s="8">
        <v>21</v>
      </c>
      <c r="E27" s="8">
        <v>2</v>
      </c>
      <c r="F27" s="8">
        <f t="shared" si="0"/>
        <v>23</v>
      </c>
      <c r="G27" s="8">
        <f t="shared" si="1"/>
        <v>184</v>
      </c>
      <c r="H27" s="13">
        <f t="shared" si="2"/>
        <v>8.8122605363984668E-2</v>
      </c>
      <c r="K27" s="19">
        <v>2</v>
      </c>
      <c r="L27" s="19">
        <v>1</v>
      </c>
      <c r="M27" s="19">
        <v>3</v>
      </c>
      <c r="N27" s="1">
        <f t="shared" si="3"/>
        <v>116.47</v>
      </c>
      <c r="O27" s="1">
        <f t="shared" si="4"/>
        <v>122.6</v>
      </c>
      <c r="P27" s="1">
        <f t="shared" si="5"/>
        <v>110.34</v>
      </c>
    </row>
    <row r="28" spans="2:16" x14ac:dyDescent="0.25">
      <c r="C28" s="14" t="s">
        <v>5</v>
      </c>
      <c r="D28" s="14">
        <f>SUM(D16:D27)</f>
        <v>252</v>
      </c>
      <c r="E28" s="14">
        <f>SUM(E16:E27)</f>
        <v>9</v>
      </c>
      <c r="F28" s="14">
        <f>SUM(F16:F27)</f>
        <v>261</v>
      </c>
      <c r="G28" s="14">
        <f>SUM(G16:G27)</f>
        <v>2088</v>
      </c>
      <c r="H28" s="15">
        <f>SUM(H16:H27)</f>
        <v>1</v>
      </c>
      <c r="N28" s="23">
        <f t="shared" ref="N28:P28" si="6">SUM(N16:N27)</f>
        <v>1366.99</v>
      </c>
      <c r="O28" s="23">
        <f t="shared" si="6"/>
        <v>1379.2499999999998</v>
      </c>
      <c r="P28" s="23">
        <f t="shared" si="6"/>
        <v>1391.5099999999998</v>
      </c>
    </row>
    <row r="29" spans="2:16" x14ac:dyDescent="0.25">
      <c r="C29" t="s">
        <v>9</v>
      </c>
      <c r="D29">
        <f>AVERAGE(D16:D27)</f>
        <v>21</v>
      </c>
      <c r="E29">
        <f t="shared" ref="E29:F29" si="7">AVERAGE(E16:E27)</f>
        <v>0.75</v>
      </c>
      <c r="F29">
        <f t="shared" si="7"/>
        <v>21.75</v>
      </c>
      <c r="N29" s="17">
        <f>AVERAGE(N16:N27)</f>
        <v>113.91583333333334</v>
      </c>
      <c r="O29" s="17">
        <f t="shared" ref="O29:P29" si="8">AVERAGE(O16:O27)</f>
        <v>114.93749999999999</v>
      </c>
      <c r="P29" s="17">
        <f t="shared" si="8"/>
        <v>115.95916666666665</v>
      </c>
    </row>
    <row r="30" spans="2:16" x14ac:dyDescent="0.25">
      <c r="C30" t="s">
        <v>10</v>
      </c>
      <c r="D30">
        <f>MIN(D16:D27)</f>
        <v>20</v>
      </c>
      <c r="E30">
        <f t="shared" ref="E30:F30" si="9">MIN(E16:E27)</f>
        <v>0</v>
      </c>
      <c r="F30">
        <f t="shared" si="9"/>
        <v>20</v>
      </c>
    </row>
    <row r="31" spans="2:16" x14ac:dyDescent="0.25">
      <c r="C31" t="s">
        <v>11</v>
      </c>
      <c r="D31">
        <f>MAX(D16:D27)</f>
        <v>23</v>
      </c>
      <c r="E31">
        <f t="shared" ref="E31:F31" si="10">MAX(E16:E27)</f>
        <v>2</v>
      </c>
      <c r="F31">
        <f t="shared" si="10"/>
        <v>23</v>
      </c>
    </row>
  </sheetData>
  <mergeCells count="2">
    <mergeCell ref="D14:E14"/>
    <mergeCell ref="K14:M14"/>
  </mergeCells>
  <phoneticPr fontId="5" type="noConversion"/>
  <conditionalFormatting sqref="N16:N27">
    <cfRule type="top10" dxfId="4" priority="4" rank="1"/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{4F14980A-D817-4A77-8614-D1AEBB58DA08}</x14:id>
        </ext>
      </extLst>
    </cfRule>
  </conditionalFormatting>
  <conditionalFormatting sqref="O16:O27">
    <cfRule type="top10" dxfId="3" priority="3" rank="1"/>
    <cfRule type="top10" dxfId="2" priority="5" percent="1" bottom="1" rank="30"/>
  </conditionalFormatting>
  <conditionalFormatting sqref="P16:P27">
    <cfRule type="top10" dxfId="1" priority="1" percent="1" rank="30"/>
    <cfRule type="top10" dxfId="0" priority="2" rank="1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14980A-D817-4A77-8614-D1AEBB58DA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N16:N27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BE3FA3A5A3B548BD7F341AEF559FAE" ma:contentTypeVersion="0" ma:contentTypeDescription="Create a new document." ma:contentTypeScope="" ma:versionID="ca9bb1a23c69e8ef881ca9d49f37a4f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8534C7-9BF8-48B0-8293-25749EC46635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64FF40-CDD8-4A84-AEED-EA6EBA277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A45A37-BADC-44F5-BE30-62E72C306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delovnik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Damijana</dc:creator>
  <cp:lastModifiedBy>Žiga Justin</cp:lastModifiedBy>
  <dcterms:created xsi:type="dcterms:W3CDTF">2014-09-04T08:34:59Z</dcterms:created>
  <dcterms:modified xsi:type="dcterms:W3CDTF">2026-05-28T16:26:38Z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0x01010041BE3FA3A5A3B548BD7F341AEF559FAE</vt:lpwstr>
  </property>
  <property fmtid="{D5CDD505-2E9C-101B-9397-08002B2CF9AE}" pid="3" name="WorkbookGuid">
    <vt:lpwstr>03996c19-52c0-4d3f-983f-3d71c491072b</vt:lpwstr>
  </property>
</Properties>
</file>